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6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C67" i="2"/>
  <c r="C62"/>
  <c r="C119"/>
  <c r="C118" s="1"/>
  <c r="C116"/>
  <c r="C115" s="1"/>
  <c r="C113"/>
  <c r="C111"/>
  <c r="C109"/>
  <c r="C107"/>
  <c r="C105"/>
  <c r="C104" s="1"/>
  <c r="C102"/>
  <c r="C100"/>
  <c r="C98"/>
  <c r="C96"/>
  <c r="C95" s="1"/>
  <c r="C93"/>
  <c r="C91"/>
  <c r="C89"/>
  <c r="C88" s="1"/>
  <c r="C84"/>
  <c r="C83" s="1"/>
  <c r="C81"/>
  <c r="C74"/>
  <c r="C72"/>
  <c r="C70"/>
  <c r="C69" s="1"/>
  <c r="C65"/>
  <c r="C64" s="1"/>
  <c r="C61"/>
  <c r="C58"/>
  <c r="C57" s="1"/>
  <c r="C55"/>
  <c r="C54" s="1"/>
  <c r="C51"/>
  <c r="C47"/>
  <c r="C46" s="1"/>
  <c r="C44"/>
  <c r="C43" s="1"/>
  <c r="C41"/>
  <c r="C39"/>
  <c r="C37"/>
  <c r="C36" s="1"/>
  <c r="C33"/>
  <c r="C31"/>
  <c r="C30" s="1"/>
  <c r="C28"/>
  <c r="C25"/>
  <c r="C24" s="1"/>
  <c r="C19"/>
  <c r="C18"/>
  <c r="C13"/>
  <c r="C12" s="1"/>
  <c r="C87" l="1"/>
  <c r="C86" s="1"/>
  <c r="C60"/>
  <c r="C53"/>
  <c r="C35"/>
  <c r="C11" s="1"/>
  <c r="C10" s="1"/>
</calcChain>
</file>

<file path=xl/sharedStrings.xml><?xml version="1.0" encoding="utf-8"?>
<sst xmlns="http://schemas.openxmlformats.org/spreadsheetml/2006/main" count="227" uniqueCount="225">
  <si>
    <t xml:space="preserve"> Наименование показателя</t>
  </si>
  <si>
    <t>Код дохода по бюджетной классификации</t>
  </si>
  <si>
    <t>Доходы бюджета - всего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</si>
  <si>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</si>
  <si>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</si>
  <si>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</si>
  <si>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</si>
  <si>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</si>
  <si>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</si>
  <si>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</si>
  <si>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</si>
  <si>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</si>
  <si>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</si>
  <si>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</si>
  <si>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</si>
  <si>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</si>
  <si>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</si>
  <si>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</si>
  <si>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</si>
  <si>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</si>
  <si>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</si>
  <si>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</si>
  <si>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</si>
  <si>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</si>
  <si>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</si>
  <si>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</si>
  <si>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</si>
  <si>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</si>
  <si>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</si>
  <si>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</si>
  <si>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</si>
  <si>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</si>
  <si>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</si>
  <si>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</si>
  <si>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</si>
  <si>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</si>
  <si>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</si>
  <si>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</si>
  <si>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</si>
  <si>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</si>
  <si>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</si>
  <si>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</si>
  <si>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</si>
  <si>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</si>
  <si>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</si>
  <si>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</si>
  <si>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</si>
  <si>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</si>
  <si>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</si>
  <si>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</si>
  <si>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</si>
  <si>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</si>
  <si>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</si>
  <si>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</si>
  <si>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</si>
  <si>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</si>
  <si>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</si>
  <si>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</si>
  <si>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</si>
  <si>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</si>
  <si>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</si>
  <si>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</si>
  <si>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</si>
  <si>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</si>
  <si>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</si>
  <si>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</si>
  <si>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</si>
  <si>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</si>
  <si>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</si>
  <si>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</si>
  <si>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</si>
  <si>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</si>
  <si>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</si>
  <si>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</si>
  <si>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</si>
  <si>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</si>
  <si>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</si>
  <si>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</si>
  <si>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</t>
  </si>
  <si>
    <t>000 1 12 01041 01 0000 120</t>
  </si>
  <si>
    <t xml:space="preserve">  Платежи при пользовании недрами</t>
  </si>
  <si>
    <t>000 1 12 02000 00 0000 120</t>
  </si>
  <si>
    <t xml:space="preserve">  Регулярные платежи за пользование недрами при пользовании недрами на территории Российской Федерации</t>
  </si>
  <si>
    <t>000 1 12 02030 01 0000 120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</si>
  <si>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</si>
  <si>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</si>
  <si>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</si>
  <si>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</si>
  <si>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</si>
  <si>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</si>
  <si>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муниципальных районов</t>
  </si>
  <si>
    <t>000 1 13 01995 05 0000 130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</si>
  <si>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</si>
  <si>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</si>
  <si>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</si>
  <si>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</si>
  <si>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</si>
  <si>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</si>
  <si>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</si>
  <si>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</si>
  <si>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</si>
  <si>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</si>
  <si>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</si>
  <si>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</si>
  <si>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</si>
  <si>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</si>
  <si>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</si>
  <si>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</si>
  <si>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</si>
  <si>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</si>
  <si>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</si>
  <si>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</si>
  <si>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</si>
  <si>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</si>
  <si>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</si>
  <si>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</si>
  <si>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ШТРАФЫ, САНКЦИИ, ВОЗМЕЩЕНИЕ УЩЕРБА</t>
  </si>
  <si>
    <t>000 1 16 00000 00 0000 000</t>
  </si>
  <si>
    <t xml:space="preserve">  Денежные взыскания (штрафы) за нарушение законодательства о налогах и сборах</t>
  </si>
  <si>
    <t>000 1 16 03000 00 0000 140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</si>
  <si>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</si>
  <si>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</si>
  <si>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</si>
  <si>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</si>
  <si>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</si>
  <si>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</si>
  <si>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</si>
  <si>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</si>
  <si>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</si>
  <si>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</si>
  <si>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Денежные взыскания (штрафы) за нарушение земельного законодательства</t>
  </si>
  <si>
    <t>000 1 16 25060 01 0000 140</t>
  </si>
  <si>
    <t xml:space="preserve">  Денежные взыскания (штрафы) за нарушение водного законодательства</t>
  </si>
  <si>
    <t>000 1 16 25080 00 0000 140</t>
  </si>
  <si>
    <t xml:space="preserve">  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</si>
  <si>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</si>
  <si>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</si>
  <si>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</si>
  <si>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</si>
  <si>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</si>
  <si>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</si>
  <si>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</si>
  <si>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</si>
  <si>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</si>
  <si>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</si>
  <si>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</si>
  <si>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</si>
  <si>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</si>
  <si>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</si>
  <si>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000 1 17 01050 05 0000 180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</si>
  <si>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</si>
  <si>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</si>
  <si>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</si>
  <si>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</si>
  <si>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</si>
  <si>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</si>
  <si>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</si>
  <si>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</si>
  <si>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муниципальных районов на выравнивание бюджетной обеспеченности</t>
  </si>
  <si>
    <t>000 2 02 15001 05 0000 151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</si>
  <si>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</si>
  <si>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</si>
  <si>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</si>
  <si>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000 2 02 15002 05 0000 151</t>
  </si>
  <si>
    <t xml:space="preserve">  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</si>
  <si>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000 2 02 15009 00 0000 151</t>
  </si>
  <si>
    <t xml:space="preserve">  Дотации бюджетам муниципальных районов  на частичную компенсацию дополнительных расходов на повышение оплаты труда работников бюджетной сферы и иные цели</t>
  </si>
  <si>
    <t>000 2 02 15009 05 0000 151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</si>
  <si>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</si>
  <si>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</si>
  <si>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</si>
  <si>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</si>
  <si>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</si>
  <si>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</si>
  <si>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 xml:space="preserve">  Субсидия бюджетам на поддержку отрасли культуры</t>
  </si>
  <si>
    <t>000 2 02 25519 00 0000 151</t>
  </si>
  <si>
    <t xml:space="preserve">  Субсидия бюджетам муниципальных районов на поддержку отрасли культуры</t>
  </si>
  <si>
    <t>000 2 02 25519 05 0000 151</t>
  </si>
  <si>
    <t xml:space="preserve">  Субсидии бюджетам на реализацию мероприятий по устойчивому развитию сельских территорий</t>
  </si>
  <si>
    <t>000 2 02 25567 00 0000 151</t>
  </si>
  <si>
    <t xml:space="preserve">  Субсидии бюджетам муниципальных районов на реализацию мероприятий по устойчивому развитию сельских территорий</t>
  </si>
  <si>
    <t>000 2 02 25567 05 0000 151</t>
  </si>
  <si>
    <t xml:space="preserve">  Прочие субсидии</t>
  </si>
  <si>
    <t>000 2 02 29999 00 0000 151</t>
  </si>
  <si>
    <t xml:space="preserve">  Прочие субсидии бюджетам муниципальных районов</t>
  </si>
  <si>
    <t>000 2 02 29999 05 0000 151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</si>
  <si>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</si>
  <si>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</si>
  <si>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муниципальных образований на ежемесячное денежное вознаграждение за классное руководство</t>
  </si>
  <si>
    <t>000 2 02 30021 00 0000 151</t>
  </si>
  <si>
    <t xml:space="preserve">  Субвенции бюджетам муниципальных районов на ежемесячное денежное вознаграждение за классное руководство</t>
  </si>
  <si>
    <t>000 2 02 30021 05 0000 151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</si>
  <si>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</si>
  <si>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</si>
  <si>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</si>
  <si>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</si>
  <si>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</si>
  <si>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</si>
  <si>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</si>
  <si>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</si>
  <si>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</si>
  <si>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</si>
  <si>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</si>
  <si>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</si>
  <si>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 xml:space="preserve">  Прочие субвенции</t>
  </si>
  <si>
    <t>000 2 02 39999 00 0000 151</t>
  </si>
  <si>
    <t xml:space="preserve">  Прочие субвенции бюджетам муниципальных районов</t>
  </si>
  <si>
    <t>000 2 02 39999 05 0000 151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</si>
  <si>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</si>
  <si>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</si>
  <si>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</si>
  <si>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</si>
  <si>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</si>
  <si>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</si>
  <si>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</si>
  <si>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</si>
  <si>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</si>
  <si>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</si>
  <si>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</si>
  <si>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</si>
  <si>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Приложение 1 к решению Собрания депутатов муниципального района от                №</t>
  </si>
  <si>
    <t>Доходы бюджета муниципального образования "Октябрьский муниципальный район" за 2018 год по кодам классификации доходов бюджетов</t>
  </si>
  <si>
    <t>Исполнено (тыс. рублей)</t>
  </si>
  <si>
    <t>3</t>
  </si>
  <si>
    <t xml:space="preserve">  Плата за выбросы загрязняющих веществ в атмосферный воздух стационарными объектами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</si>
</sst>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6" fillId="0" borderId="1" xfId="14" applyNumberFormat="1" applyProtection="1"/>
    <xf numFmtId="0" fontId="1" fillId="0" borderId="14" xfId="31" applyNumberFormat="1" applyProtection="1"/>
    <xf numFmtId="0" fontId="1" fillId="0" borderId="5" xfId="32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3" fillId="0" borderId="1" xfId="1" applyNumberFormat="1" applyFont="1" applyAlignment="1" applyProtection="1">
      <alignment wrapText="1"/>
    </xf>
    <xf numFmtId="0" fontId="14" fillId="0" borderId="13" xfId="33" applyNumberFormat="1" applyFont="1" applyProtection="1">
      <alignment horizontal="center" vertical="center"/>
    </xf>
    <xf numFmtId="0" fontId="14" fillId="0" borderId="4" xfId="34" applyNumberFormat="1" applyFont="1" applyProtection="1">
      <alignment horizontal="center" vertical="center"/>
    </xf>
    <xf numFmtId="49" fontId="14" fillId="0" borderId="4" xfId="35" applyFont="1" applyProtection="1">
      <alignment horizontal="center" vertical="center"/>
    </xf>
    <xf numFmtId="49" fontId="14" fillId="0" borderId="23" xfId="46" applyFont="1" applyProtection="1">
      <alignment horizontal="center"/>
    </xf>
    <xf numFmtId="4" fontId="14" fillId="0" borderId="23" xfId="47" applyFont="1" applyProtection="1">
      <alignment horizontal="right" shrinkToFit="1"/>
    </xf>
    <xf numFmtId="0" fontId="15" fillId="0" borderId="15" xfId="36" applyNumberFormat="1" applyFont="1" applyProtection="1">
      <alignment horizontal="left" wrapText="1"/>
    </xf>
    <xf numFmtId="49" fontId="15" fillId="0" borderId="17" xfId="38" applyFont="1" applyProtection="1">
      <alignment horizontal="center"/>
    </xf>
    <xf numFmtId="4" fontId="15" fillId="0" borderId="17" xfId="39" applyFont="1" applyProtection="1">
      <alignment horizontal="right" shrinkToFit="1"/>
    </xf>
    <xf numFmtId="49" fontId="15" fillId="0" borderId="23" xfId="46" applyFont="1" applyProtection="1">
      <alignment horizontal="center"/>
    </xf>
    <xf numFmtId="4" fontId="15" fillId="0" borderId="23" xfId="47" applyFont="1" applyProtection="1">
      <alignment horizontal="right" shrinkToFit="1"/>
    </xf>
    <xf numFmtId="0" fontId="15" fillId="0" borderId="21" xfId="44" applyNumberFormat="1" applyFont="1" applyAlignment="1" applyProtection="1">
      <alignment wrapText="1"/>
    </xf>
    <xf numFmtId="0" fontId="14" fillId="0" borderId="21" xfId="44" applyNumberFormat="1" applyFont="1" applyAlignment="1" applyProtection="1">
      <alignment wrapTex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14" fillId="0" borderId="13" xfId="29" applyNumberFormat="1" applyFont="1" applyProtection="1">
      <alignment horizontal="center" vertical="top" wrapText="1"/>
    </xf>
    <xf numFmtId="0" fontId="14" fillId="0" borderId="13" xfId="29" applyFont="1" applyProtection="1">
      <alignment horizontal="center" vertical="top" wrapText="1"/>
      <protection locked="0"/>
    </xf>
    <xf numFmtId="49" fontId="14" fillId="0" borderId="13" xfId="30" applyFont="1" applyProtection="1">
      <alignment horizontal="center" vertical="top" wrapText="1"/>
    </xf>
    <xf numFmtId="49" fontId="14" fillId="0" borderId="13" xfId="30" applyFont="1" applyProtection="1">
      <alignment horizontal="center" vertical="top" wrapText="1"/>
      <protection locked="0"/>
    </xf>
    <xf numFmtId="0" fontId="15" fillId="0" borderId="2" xfId="10" applyNumberFormat="1" applyFont="1" applyBorder="1" applyAlignment="1" applyProtection="1">
      <alignment horizontal="center" wrapText="1"/>
    </xf>
    <xf numFmtId="0" fontId="16" fillId="0" borderId="2" xfId="0" applyFont="1" applyBorder="1" applyAlignment="1">
      <alignment horizontal="center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1"/>
  <sheetViews>
    <sheetView tabSelected="1" workbookViewId="0">
      <selection activeCell="A14" sqref="A14"/>
    </sheetView>
  </sheetViews>
  <sheetFormatPr defaultRowHeight="15"/>
  <cols>
    <col min="1" max="1" width="50.7109375" style="1" customWidth="1"/>
    <col min="2" max="2" width="29.5703125" style="1" customWidth="1"/>
    <col min="3" max="3" width="19.85546875" style="1" customWidth="1"/>
    <col min="4" max="4" width="9.140625" style="1" hidden="1"/>
    <col min="5" max="16384" width="9.140625" style="1"/>
  </cols>
  <sheetData>
    <row r="1" spans="1:4" ht="67.5" customHeight="1">
      <c r="A1" s="2"/>
      <c r="B1" s="2"/>
      <c r="C1" s="13" t="s">
        <v>220</v>
      </c>
      <c r="D1" s="2"/>
    </row>
    <row r="2" spans="1:4" ht="14.1" customHeight="1">
      <c r="A2" s="26"/>
      <c r="B2" s="27"/>
      <c r="C2" s="27"/>
      <c r="D2" s="3"/>
    </row>
    <row r="3" spans="1:4" ht="14.1" customHeight="1">
      <c r="A3" s="4"/>
      <c r="B3" s="5"/>
      <c r="C3" s="9"/>
      <c r="D3" s="11"/>
    </row>
    <row r="4" spans="1:4" ht="14.1" customHeight="1">
      <c r="A4" s="2"/>
      <c r="B4" s="2"/>
      <c r="C4" s="10"/>
      <c r="D4" s="12"/>
    </row>
    <row r="5" spans="1:4" ht="33" customHeight="1">
      <c r="A5" s="32" t="s">
        <v>221</v>
      </c>
      <c r="B5" s="33"/>
      <c r="C5" s="33"/>
      <c r="D5" s="12"/>
    </row>
    <row r="6" spans="1:4" ht="12.95" customHeight="1">
      <c r="A6" s="28" t="s">
        <v>0</v>
      </c>
      <c r="B6" s="28" t="s">
        <v>1</v>
      </c>
      <c r="C6" s="30" t="s">
        <v>222</v>
      </c>
      <c r="D6" s="7"/>
    </row>
    <row r="7" spans="1:4" ht="12" customHeight="1">
      <c r="A7" s="29"/>
      <c r="B7" s="29"/>
      <c r="C7" s="31"/>
      <c r="D7" s="8"/>
    </row>
    <row r="8" spans="1:4" ht="24.75" customHeight="1">
      <c r="A8" s="29"/>
      <c r="B8" s="29"/>
      <c r="C8" s="31"/>
      <c r="D8" s="8"/>
    </row>
    <row r="9" spans="1:4" ht="14.25" customHeight="1">
      <c r="A9" s="14">
        <v>1</v>
      </c>
      <c r="B9" s="15">
        <v>2</v>
      </c>
      <c r="C9" s="16" t="s">
        <v>223</v>
      </c>
      <c r="D9" s="8"/>
    </row>
    <row r="10" spans="1:4" ht="17.25" customHeight="1">
      <c r="A10" s="19" t="s">
        <v>2</v>
      </c>
      <c r="B10" s="20"/>
      <c r="C10" s="21">
        <f>SUM(C11+C86)</f>
        <v>384002.79999999993</v>
      </c>
      <c r="D10" s="8"/>
    </row>
    <row r="11" spans="1:4" ht="31.5">
      <c r="A11" s="24" t="s">
        <v>3</v>
      </c>
      <c r="B11" s="22" t="s">
        <v>4</v>
      </c>
      <c r="C11" s="23">
        <f>SUM(C12+C18+C24+C30+C35+C46+C53+C60+C69+C83)</f>
        <v>100241.9</v>
      </c>
      <c r="D11" s="8"/>
    </row>
    <row r="12" spans="1:4" ht="15.75">
      <c r="A12" s="24" t="s">
        <v>5</v>
      </c>
      <c r="B12" s="22" t="s">
        <v>6</v>
      </c>
      <c r="C12" s="23">
        <f>SUM(C13)</f>
        <v>14490.9</v>
      </c>
      <c r="D12" s="8"/>
    </row>
    <row r="13" spans="1:4" ht="15.75">
      <c r="A13" s="24" t="s">
        <v>7</v>
      </c>
      <c r="B13" s="22" t="s">
        <v>8</v>
      </c>
      <c r="C13" s="23">
        <f>SUM(C14+C15+C16+C17)</f>
        <v>14490.9</v>
      </c>
      <c r="D13" s="8"/>
    </row>
    <row r="14" spans="1:4" ht="94.5">
      <c r="A14" s="25" t="s">
        <v>9</v>
      </c>
      <c r="B14" s="17" t="s">
        <v>10</v>
      </c>
      <c r="C14" s="18">
        <v>14397.6</v>
      </c>
      <c r="D14" s="8"/>
    </row>
    <row r="15" spans="1:4" ht="141.75">
      <c r="A15" s="25" t="s">
        <v>11</v>
      </c>
      <c r="B15" s="17" t="s">
        <v>12</v>
      </c>
      <c r="C15" s="18">
        <v>75.8</v>
      </c>
      <c r="D15" s="8"/>
    </row>
    <row r="16" spans="1:4" ht="63">
      <c r="A16" s="25" t="s">
        <v>13</v>
      </c>
      <c r="B16" s="17" t="s">
        <v>14</v>
      </c>
      <c r="C16" s="18">
        <v>17.3</v>
      </c>
      <c r="D16" s="8"/>
    </row>
    <row r="17" spans="1:4" ht="110.25">
      <c r="A17" s="25" t="s">
        <v>15</v>
      </c>
      <c r="B17" s="17" t="s">
        <v>16</v>
      </c>
      <c r="C17" s="18">
        <v>0.2</v>
      </c>
      <c r="D17" s="8"/>
    </row>
    <row r="18" spans="1:4" ht="47.25">
      <c r="A18" s="24" t="s">
        <v>17</v>
      </c>
      <c r="B18" s="22" t="s">
        <v>18</v>
      </c>
      <c r="C18" s="23">
        <f>SUM(C19)</f>
        <v>3292.9000000000005</v>
      </c>
      <c r="D18" s="8"/>
    </row>
    <row r="19" spans="1:4" ht="47.25">
      <c r="A19" s="24" t="s">
        <v>19</v>
      </c>
      <c r="B19" s="22" t="s">
        <v>20</v>
      </c>
      <c r="C19" s="23">
        <f>SUM(C20+C21+C22+C23)</f>
        <v>3292.9000000000005</v>
      </c>
      <c r="D19" s="8"/>
    </row>
    <row r="20" spans="1:4" ht="94.5">
      <c r="A20" s="25" t="s">
        <v>21</v>
      </c>
      <c r="B20" s="17" t="s">
        <v>22</v>
      </c>
      <c r="C20" s="18">
        <v>1467.2</v>
      </c>
      <c r="D20" s="8"/>
    </row>
    <row r="21" spans="1:4" ht="110.25">
      <c r="A21" s="25" t="s">
        <v>23</v>
      </c>
      <c r="B21" s="17" t="s">
        <v>24</v>
      </c>
      <c r="C21" s="18">
        <v>14.1</v>
      </c>
      <c r="D21" s="8"/>
    </row>
    <row r="22" spans="1:4" ht="94.5">
      <c r="A22" s="25" t="s">
        <v>25</v>
      </c>
      <c r="B22" s="17" t="s">
        <v>26</v>
      </c>
      <c r="C22" s="18">
        <v>2140.3000000000002</v>
      </c>
      <c r="D22" s="8"/>
    </row>
    <row r="23" spans="1:4" ht="94.5">
      <c r="A23" s="25" t="s">
        <v>27</v>
      </c>
      <c r="B23" s="17" t="s">
        <v>28</v>
      </c>
      <c r="C23" s="18">
        <v>-328.7</v>
      </c>
      <c r="D23" s="8"/>
    </row>
    <row r="24" spans="1:4" ht="15.75">
      <c r="A24" s="24" t="s">
        <v>29</v>
      </c>
      <c r="B24" s="22" t="s">
        <v>30</v>
      </c>
      <c r="C24" s="23">
        <f>SUM(C25+C28)</f>
        <v>5689.5</v>
      </c>
      <c r="D24" s="8"/>
    </row>
    <row r="25" spans="1:4" ht="31.5">
      <c r="A25" s="24" t="s">
        <v>31</v>
      </c>
      <c r="B25" s="22" t="s">
        <v>32</v>
      </c>
      <c r="C25" s="23">
        <f>SUM(C26+C27)</f>
        <v>2860.9</v>
      </c>
      <c r="D25" s="8"/>
    </row>
    <row r="26" spans="1:4" ht="31.5">
      <c r="A26" s="25" t="s">
        <v>31</v>
      </c>
      <c r="B26" s="17" t="s">
        <v>33</v>
      </c>
      <c r="C26" s="18">
        <v>2860.9</v>
      </c>
      <c r="D26" s="8"/>
    </row>
    <row r="27" spans="1:4" ht="47.25">
      <c r="A27" s="25" t="s">
        <v>34</v>
      </c>
      <c r="B27" s="17" t="s">
        <v>35</v>
      </c>
      <c r="C27" s="18">
        <v>0</v>
      </c>
      <c r="D27" s="8"/>
    </row>
    <row r="28" spans="1:4" ht="15.75">
      <c r="A28" s="24" t="s">
        <v>36</v>
      </c>
      <c r="B28" s="22" t="s">
        <v>37</v>
      </c>
      <c r="C28" s="23">
        <f>SUM(C29)</f>
        <v>2828.6</v>
      </c>
      <c r="D28" s="8"/>
    </row>
    <row r="29" spans="1:4" ht="15.75">
      <c r="A29" s="25" t="s">
        <v>36</v>
      </c>
      <c r="B29" s="17" t="s">
        <v>38</v>
      </c>
      <c r="C29" s="18">
        <v>2828.6</v>
      </c>
      <c r="D29" s="8"/>
    </row>
    <row r="30" spans="1:4" ht="15.75">
      <c r="A30" s="24" t="s">
        <v>39</v>
      </c>
      <c r="B30" s="22" t="s">
        <v>40</v>
      </c>
      <c r="C30" s="23">
        <f>SUM(C31+C33)</f>
        <v>696.5</v>
      </c>
      <c r="D30" s="8"/>
    </row>
    <row r="31" spans="1:4" ht="47.25">
      <c r="A31" s="24" t="s">
        <v>41</v>
      </c>
      <c r="B31" s="22" t="s">
        <v>42</v>
      </c>
      <c r="C31" s="23">
        <f>SUM(C32)</f>
        <v>691.5</v>
      </c>
      <c r="D31" s="8"/>
    </row>
    <row r="32" spans="1:4" ht="63">
      <c r="A32" s="25" t="s">
        <v>43</v>
      </c>
      <c r="B32" s="17" t="s">
        <v>44</v>
      </c>
      <c r="C32" s="18">
        <v>691.5</v>
      </c>
      <c r="D32" s="8"/>
    </row>
    <row r="33" spans="1:4" ht="61.5" customHeight="1">
      <c r="A33" s="24" t="s">
        <v>45</v>
      </c>
      <c r="B33" s="22" t="s">
        <v>46</v>
      </c>
      <c r="C33" s="23">
        <f>SUM(C34)</f>
        <v>5</v>
      </c>
      <c r="D33" s="8"/>
    </row>
    <row r="34" spans="1:4" ht="31.5">
      <c r="A34" s="25" t="s">
        <v>47</v>
      </c>
      <c r="B34" s="17" t="s">
        <v>48</v>
      </c>
      <c r="C34" s="18">
        <v>5</v>
      </c>
      <c r="D34" s="8"/>
    </row>
    <row r="35" spans="1:4" ht="63">
      <c r="A35" s="24" t="s">
        <v>49</v>
      </c>
      <c r="B35" s="22" t="s">
        <v>50</v>
      </c>
      <c r="C35" s="23">
        <f>SUM(C36+C43)</f>
        <v>54972.200000000004</v>
      </c>
      <c r="D35" s="8"/>
    </row>
    <row r="36" spans="1:4" ht="141.75">
      <c r="A36" s="24" t="s">
        <v>51</v>
      </c>
      <c r="B36" s="22" t="s">
        <v>52</v>
      </c>
      <c r="C36" s="23">
        <f>SUM(C37+C39+C41)</f>
        <v>54859.700000000004</v>
      </c>
      <c r="D36" s="8"/>
    </row>
    <row r="37" spans="1:4" ht="94.5">
      <c r="A37" s="24" t="s">
        <v>53</v>
      </c>
      <c r="B37" s="22" t="s">
        <v>54</v>
      </c>
      <c r="C37" s="23">
        <f>SUM(C38)</f>
        <v>28294.2</v>
      </c>
      <c r="D37" s="8"/>
    </row>
    <row r="38" spans="1:4" ht="126">
      <c r="A38" s="25" t="s">
        <v>55</v>
      </c>
      <c r="B38" s="17" t="s">
        <v>56</v>
      </c>
      <c r="C38" s="18">
        <v>28294.2</v>
      </c>
      <c r="D38" s="8"/>
    </row>
    <row r="39" spans="1:4" ht="126">
      <c r="A39" s="24" t="s">
        <v>57</v>
      </c>
      <c r="B39" s="22" t="s">
        <v>58</v>
      </c>
      <c r="C39" s="23">
        <f>SUM(C40)</f>
        <v>25242.7</v>
      </c>
      <c r="D39" s="8"/>
    </row>
    <row r="40" spans="1:4" ht="110.25">
      <c r="A40" s="25" t="s">
        <v>59</v>
      </c>
      <c r="B40" s="17" t="s">
        <v>60</v>
      </c>
      <c r="C40" s="18">
        <v>25242.7</v>
      </c>
      <c r="D40" s="8"/>
    </row>
    <row r="41" spans="1:4" ht="110.25">
      <c r="A41" s="24" t="s">
        <v>61</v>
      </c>
      <c r="B41" s="22" t="s">
        <v>62</v>
      </c>
      <c r="C41" s="23">
        <f>SUM(C42)</f>
        <v>1322.8</v>
      </c>
      <c r="D41" s="8"/>
    </row>
    <row r="42" spans="1:4" ht="94.5">
      <c r="A42" s="25" t="s">
        <v>63</v>
      </c>
      <c r="B42" s="17" t="s">
        <v>64</v>
      </c>
      <c r="C42" s="18">
        <v>1322.8</v>
      </c>
      <c r="D42" s="8"/>
    </row>
    <row r="43" spans="1:4" ht="126">
      <c r="A43" s="24" t="s">
        <v>65</v>
      </c>
      <c r="B43" s="22" t="s">
        <v>66</v>
      </c>
      <c r="C43" s="23">
        <f>SUM(C44)</f>
        <v>112.5</v>
      </c>
      <c r="D43" s="8"/>
    </row>
    <row r="44" spans="1:4" ht="126">
      <c r="A44" s="24" t="s">
        <v>67</v>
      </c>
      <c r="B44" s="22" t="s">
        <v>68</v>
      </c>
      <c r="C44" s="23">
        <f>SUM(C45)</f>
        <v>112.5</v>
      </c>
      <c r="D44" s="8"/>
    </row>
    <row r="45" spans="1:4" ht="110.25">
      <c r="A45" s="25" t="s">
        <v>69</v>
      </c>
      <c r="B45" s="17" t="s">
        <v>70</v>
      </c>
      <c r="C45" s="18">
        <v>112.5</v>
      </c>
      <c r="D45" s="8"/>
    </row>
    <row r="46" spans="1:4" ht="31.5">
      <c r="A46" s="24" t="s">
        <v>71</v>
      </c>
      <c r="B46" s="22" t="s">
        <v>72</v>
      </c>
      <c r="C46" s="23">
        <f>SUM(C47+C51)</f>
        <v>406.4</v>
      </c>
      <c r="D46" s="8"/>
    </row>
    <row r="47" spans="1:4" ht="31.5">
      <c r="A47" s="24" t="s">
        <v>73</v>
      </c>
      <c r="B47" s="22" t="s">
        <v>74</v>
      </c>
      <c r="C47" s="23">
        <f>SUM(C48+C49+C50)</f>
        <v>401.29999999999995</v>
      </c>
      <c r="D47" s="8"/>
    </row>
    <row r="48" spans="1:4" ht="38.25" customHeight="1">
      <c r="A48" s="25" t="s">
        <v>224</v>
      </c>
      <c r="B48" s="17" t="s">
        <v>75</v>
      </c>
      <c r="C48" s="18">
        <v>294.89999999999998</v>
      </c>
      <c r="D48" s="8"/>
    </row>
    <row r="49" spans="1:4" ht="31.5">
      <c r="A49" s="25" t="s">
        <v>76</v>
      </c>
      <c r="B49" s="17" t="s">
        <v>77</v>
      </c>
      <c r="C49" s="18">
        <v>14.4</v>
      </c>
      <c r="D49" s="8"/>
    </row>
    <row r="50" spans="1:4" ht="15.75">
      <c r="A50" s="25" t="s">
        <v>78</v>
      </c>
      <c r="B50" s="17" t="s">
        <v>79</v>
      </c>
      <c r="C50" s="18">
        <v>92</v>
      </c>
      <c r="D50" s="8"/>
    </row>
    <row r="51" spans="1:4" ht="15.75">
      <c r="A51" s="24" t="s">
        <v>80</v>
      </c>
      <c r="B51" s="22" t="s">
        <v>81</v>
      </c>
      <c r="C51" s="23">
        <f>SUM(C52)</f>
        <v>5.0999999999999996</v>
      </c>
      <c r="D51" s="8"/>
    </row>
    <row r="52" spans="1:4" ht="47.25">
      <c r="A52" s="25" t="s">
        <v>82</v>
      </c>
      <c r="B52" s="17" t="s">
        <v>83</v>
      </c>
      <c r="C52" s="18">
        <v>5.0999999999999996</v>
      </c>
      <c r="D52" s="8"/>
    </row>
    <row r="53" spans="1:4" ht="47.25">
      <c r="A53" s="24" t="s">
        <v>84</v>
      </c>
      <c r="B53" s="22" t="s">
        <v>85</v>
      </c>
      <c r="C53" s="23">
        <f>SUM(C54+C57)</f>
        <v>7537</v>
      </c>
      <c r="D53" s="8"/>
    </row>
    <row r="54" spans="1:4" ht="15.75">
      <c r="A54" s="24" t="s">
        <v>86</v>
      </c>
      <c r="B54" s="22" t="s">
        <v>87</v>
      </c>
      <c r="C54" s="23">
        <f>SUM(C55)</f>
        <v>7465.2</v>
      </c>
      <c r="D54" s="8"/>
    </row>
    <row r="55" spans="1:4" ht="31.5">
      <c r="A55" s="24" t="s">
        <v>88</v>
      </c>
      <c r="B55" s="22" t="s">
        <v>89</v>
      </c>
      <c r="C55" s="23">
        <f>SUM(C56)</f>
        <v>7465.2</v>
      </c>
      <c r="D55" s="8"/>
    </row>
    <row r="56" spans="1:4" ht="47.25">
      <c r="A56" s="25" t="s">
        <v>90</v>
      </c>
      <c r="B56" s="17" t="s">
        <v>91</v>
      </c>
      <c r="C56" s="18">
        <v>7465.2</v>
      </c>
      <c r="D56" s="8"/>
    </row>
    <row r="57" spans="1:4" ht="14.25" customHeight="1">
      <c r="A57" s="24" t="s">
        <v>92</v>
      </c>
      <c r="B57" s="22" t="s">
        <v>93</v>
      </c>
      <c r="C57" s="23">
        <f>SUM(C58)</f>
        <v>71.8</v>
      </c>
      <c r="D57" s="8"/>
    </row>
    <row r="58" spans="1:4" ht="31.5">
      <c r="A58" s="24" t="s">
        <v>94</v>
      </c>
      <c r="B58" s="22" t="s">
        <v>95</v>
      </c>
      <c r="C58" s="23">
        <f>SUM(C59)</f>
        <v>71.8</v>
      </c>
      <c r="D58" s="8"/>
    </row>
    <row r="59" spans="1:4" ht="31.5">
      <c r="A59" s="25" t="s">
        <v>96</v>
      </c>
      <c r="B59" s="17" t="s">
        <v>97</v>
      </c>
      <c r="C59" s="18">
        <v>71.8</v>
      </c>
      <c r="D59" s="8"/>
    </row>
    <row r="60" spans="1:4" ht="47.25">
      <c r="A60" s="24" t="s">
        <v>98</v>
      </c>
      <c r="B60" s="22" t="s">
        <v>99</v>
      </c>
      <c r="C60" s="23">
        <f>SUM(C61+C64)</f>
        <v>11387.699999999999</v>
      </c>
      <c r="D60" s="8"/>
    </row>
    <row r="61" spans="1:4" ht="126">
      <c r="A61" s="24" t="s">
        <v>100</v>
      </c>
      <c r="B61" s="22" t="s">
        <v>101</v>
      </c>
      <c r="C61" s="23">
        <f>SUM(C62)</f>
        <v>349.9</v>
      </c>
      <c r="D61" s="8"/>
    </row>
    <row r="62" spans="1:4" ht="126">
      <c r="A62" s="25" t="s">
        <v>102</v>
      </c>
      <c r="B62" s="17" t="s">
        <v>103</v>
      </c>
      <c r="C62" s="18">
        <f>SUM(C63)</f>
        <v>349.9</v>
      </c>
      <c r="D62" s="8"/>
    </row>
    <row r="63" spans="1:4" ht="126">
      <c r="A63" s="25" t="s">
        <v>104</v>
      </c>
      <c r="B63" s="17" t="s">
        <v>105</v>
      </c>
      <c r="C63" s="18">
        <v>349.9</v>
      </c>
      <c r="D63" s="8"/>
    </row>
    <row r="64" spans="1:4" ht="47.25">
      <c r="A64" s="24" t="s">
        <v>106</v>
      </c>
      <c r="B64" s="22" t="s">
        <v>107</v>
      </c>
      <c r="C64" s="23">
        <f>SUM(C65+C67)</f>
        <v>11037.8</v>
      </c>
      <c r="D64" s="8"/>
    </row>
    <row r="65" spans="1:4" ht="47.25">
      <c r="A65" s="24" t="s">
        <v>108</v>
      </c>
      <c r="B65" s="22" t="s">
        <v>109</v>
      </c>
      <c r="C65" s="23">
        <f>SUM(C66)</f>
        <v>6382.7</v>
      </c>
      <c r="D65" s="8"/>
    </row>
    <row r="66" spans="1:4" ht="78.75">
      <c r="A66" s="25" t="s">
        <v>110</v>
      </c>
      <c r="B66" s="17" t="s">
        <v>111</v>
      </c>
      <c r="C66" s="18">
        <v>6382.7</v>
      </c>
      <c r="D66" s="8"/>
    </row>
    <row r="67" spans="1:4" ht="78.75">
      <c r="A67" s="24" t="s">
        <v>112</v>
      </c>
      <c r="B67" s="22" t="s">
        <v>113</v>
      </c>
      <c r="C67" s="23">
        <f>SUM(C68)</f>
        <v>4655.1000000000004</v>
      </c>
      <c r="D67" s="8"/>
    </row>
    <row r="68" spans="1:4" ht="78.75">
      <c r="A68" s="25" t="s">
        <v>114</v>
      </c>
      <c r="B68" s="17" t="s">
        <v>115</v>
      </c>
      <c r="C68" s="18">
        <v>4655.1000000000004</v>
      </c>
      <c r="D68" s="8"/>
    </row>
    <row r="69" spans="1:4" ht="31.5">
      <c r="A69" s="24" t="s">
        <v>116</v>
      </c>
      <c r="B69" s="22" t="s">
        <v>117</v>
      </c>
      <c r="C69" s="23">
        <f>SUM(C70+C72+C74+C79+C80+C81)</f>
        <v>1828.2</v>
      </c>
      <c r="D69" s="8"/>
    </row>
    <row r="70" spans="1:4" ht="47.25">
      <c r="A70" s="24" t="s">
        <v>118</v>
      </c>
      <c r="B70" s="22" t="s">
        <v>119</v>
      </c>
      <c r="C70" s="23">
        <f>SUM(C71)</f>
        <v>81.7</v>
      </c>
      <c r="D70" s="8"/>
    </row>
    <row r="71" spans="1:4" ht="110.25">
      <c r="A71" s="25" t="s">
        <v>120</v>
      </c>
      <c r="B71" s="17" t="s">
        <v>121</v>
      </c>
      <c r="C71" s="18">
        <v>81.7</v>
      </c>
      <c r="D71" s="8"/>
    </row>
    <row r="72" spans="1:4" ht="94.5">
      <c r="A72" s="24" t="s">
        <v>122</v>
      </c>
      <c r="B72" s="22" t="s">
        <v>123</v>
      </c>
      <c r="C72" s="23">
        <f>SUM(C73)</f>
        <v>45.7</v>
      </c>
      <c r="D72" s="8"/>
    </row>
    <row r="73" spans="1:4" ht="78.75">
      <c r="A73" s="25" t="s">
        <v>124</v>
      </c>
      <c r="B73" s="17" t="s">
        <v>125</v>
      </c>
      <c r="C73" s="18">
        <v>45.7</v>
      </c>
      <c r="D73" s="8"/>
    </row>
    <row r="74" spans="1:4" ht="157.5">
      <c r="A74" s="24" t="s">
        <v>126</v>
      </c>
      <c r="B74" s="22" t="s">
        <v>127</v>
      </c>
      <c r="C74" s="23">
        <f>SUM(C75+C76+C77)</f>
        <v>61</v>
      </c>
      <c r="D74" s="8"/>
    </row>
    <row r="75" spans="1:4" ht="47.25">
      <c r="A75" s="25" t="s">
        <v>128</v>
      </c>
      <c r="B75" s="17" t="s">
        <v>129</v>
      </c>
      <c r="C75" s="18">
        <v>1</v>
      </c>
      <c r="D75" s="8"/>
    </row>
    <row r="76" spans="1:4" ht="31.5">
      <c r="A76" s="25" t="s">
        <v>130</v>
      </c>
      <c r="B76" s="17" t="s">
        <v>131</v>
      </c>
      <c r="C76" s="18">
        <v>50</v>
      </c>
      <c r="D76" s="8"/>
    </row>
    <row r="77" spans="1:4" ht="39.75" customHeight="1">
      <c r="A77" s="24" t="s">
        <v>132</v>
      </c>
      <c r="B77" s="22" t="s">
        <v>133</v>
      </c>
      <c r="C77" s="23">
        <v>10</v>
      </c>
      <c r="D77" s="8"/>
    </row>
    <row r="78" spans="1:4" ht="63">
      <c r="A78" s="25" t="s">
        <v>134</v>
      </c>
      <c r="B78" s="17" t="s">
        <v>135</v>
      </c>
      <c r="C78" s="18">
        <v>10</v>
      </c>
      <c r="D78" s="8"/>
    </row>
    <row r="79" spans="1:4" ht="78.75">
      <c r="A79" s="24" t="s">
        <v>136</v>
      </c>
      <c r="B79" s="22" t="s">
        <v>137</v>
      </c>
      <c r="C79" s="23">
        <v>142.5</v>
      </c>
      <c r="D79" s="8"/>
    </row>
    <row r="80" spans="1:4" ht="94.5">
      <c r="A80" s="24" t="s">
        <v>138</v>
      </c>
      <c r="B80" s="22" t="s">
        <v>139</v>
      </c>
      <c r="C80" s="23">
        <v>34.9</v>
      </c>
      <c r="D80" s="8"/>
    </row>
    <row r="81" spans="1:4" ht="47.25">
      <c r="A81" s="24" t="s">
        <v>140</v>
      </c>
      <c r="B81" s="22" t="s">
        <v>141</v>
      </c>
      <c r="C81" s="23">
        <f>SUM(C82)</f>
        <v>1462.4</v>
      </c>
      <c r="D81" s="8"/>
    </row>
    <row r="82" spans="1:4" ht="63">
      <c r="A82" s="25" t="s">
        <v>142</v>
      </c>
      <c r="B82" s="17" t="s">
        <v>143</v>
      </c>
      <c r="C82" s="18">
        <v>1462.4</v>
      </c>
      <c r="D82" s="8"/>
    </row>
    <row r="83" spans="1:4" ht="15.75">
      <c r="A83" s="24" t="s">
        <v>144</v>
      </c>
      <c r="B83" s="22" t="s">
        <v>145</v>
      </c>
      <c r="C83" s="23">
        <f>SUM(C84)</f>
        <v>-59.4</v>
      </c>
      <c r="D83" s="8"/>
    </row>
    <row r="84" spans="1:4" ht="15.75">
      <c r="A84" s="24" t="s">
        <v>146</v>
      </c>
      <c r="B84" s="22" t="s">
        <v>147</v>
      </c>
      <c r="C84" s="23">
        <f>SUM(C85)</f>
        <v>-59.4</v>
      </c>
      <c r="D84" s="8"/>
    </row>
    <row r="85" spans="1:4" ht="31.5">
      <c r="A85" s="25" t="s">
        <v>148</v>
      </c>
      <c r="B85" s="17" t="s">
        <v>149</v>
      </c>
      <c r="C85" s="18">
        <v>-59.4</v>
      </c>
      <c r="D85" s="8"/>
    </row>
    <row r="86" spans="1:4" ht="15.75">
      <c r="A86" s="24" t="s">
        <v>150</v>
      </c>
      <c r="B86" s="22" t="s">
        <v>151</v>
      </c>
      <c r="C86" s="23">
        <f>SUM(C87+C118)</f>
        <v>283760.89999999997</v>
      </c>
      <c r="D86" s="8"/>
    </row>
    <row r="87" spans="1:4" ht="47.25">
      <c r="A87" s="24" t="s">
        <v>152</v>
      </c>
      <c r="B87" s="22" t="s">
        <v>153</v>
      </c>
      <c r="C87" s="23">
        <f>SUM(C88+C95+C104+C115)</f>
        <v>283762.09999999998</v>
      </c>
      <c r="D87" s="8"/>
    </row>
    <row r="88" spans="1:4" ht="31.5">
      <c r="A88" s="24" t="s">
        <v>154</v>
      </c>
      <c r="B88" s="22" t="s">
        <v>155</v>
      </c>
      <c r="C88" s="23">
        <f>SUM(C89+C91+C93)</f>
        <v>106823.9</v>
      </c>
      <c r="D88" s="8"/>
    </row>
    <row r="89" spans="1:4" ht="31.5">
      <c r="A89" s="24" t="s">
        <v>156</v>
      </c>
      <c r="B89" s="22" t="s">
        <v>157</v>
      </c>
      <c r="C89" s="23">
        <f>SUM(C90)</f>
        <v>80798.399999999994</v>
      </c>
      <c r="D89" s="8"/>
    </row>
    <row r="90" spans="1:4" ht="31.5">
      <c r="A90" s="25" t="s">
        <v>158</v>
      </c>
      <c r="B90" s="17" t="s">
        <v>159</v>
      </c>
      <c r="C90" s="18">
        <v>80798.399999999994</v>
      </c>
      <c r="D90" s="8"/>
    </row>
    <row r="91" spans="1:4" ht="31.5">
      <c r="A91" s="24" t="s">
        <v>160</v>
      </c>
      <c r="B91" s="22" t="s">
        <v>161</v>
      </c>
      <c r="C91" s="23">
        <f>SUM(C92)</f>
        <v>22124</v>
      </c>
      <c r="D91" s="8"/>
    </row>
    <row r="92" spans="1:4" ht="47.25">
      <c r="A92" s="25" t="s">
        <v>162</v>
      </c>
      <c r="B92" s="17" t="s">
        <v>163</v>
      </c>
      <c r="C92" s="18">
        <v>22124</v>
      </c>
      <c r="D92" s="8"/>
    </row>
    <row r="93" spans="1:4" ht="63">
      <c r="A93" s="24" t="s">
        <v>164</v>
      </c>
      <c r="B93" s="22" t="s">
        <v>165</v>
      </c>
      <c r="C93" s="23">
        <f>SUM(C94)</f>
        <v>3901.5</v>
      </c>
      <c r="D93" s="8"/>
    </row>
    <row r="94" spans="1:4" ht="63">
      <c r="A94" s="25" t="s">
        <v>166</v>
      </c>
      <c r="B94" s="17" t="s">
        <v>167</v>
      </c>
      <c r="C94" s="18">
        <v>3901.5</v>
      </c>
      <c r="D94" s="8"/>
    </row>
    <row r="95" spans="1:4" ht="47.25">
      <c r="A95" s="24" t="s">
        <v>168</v>
      </c>
      <c r="B95" s="22" t="s">
        <v>169</v>
      </c>
      <c r="C95" s="23">
        <f>SUM(C96+C98+C100+C102)</f>
        <v>6970.7</v>
      </c>
      <c r="D95" s="8"/>
    </row>
    <row r="96" spans="1:4" ht="78.75">
      <c r="A96" s="24" t="s">
        <v>170</v>
      </c>
      <c r="B96" s="22" t="s">
        <v>171</v>
      </c>
      <c r="C96" s="23">
        <f>SUM(C97)</f>
        <v>2900</v>
      </c>
      <c r="D96" s="8"/>
    </row>
    <row r="97" spans="1:4" ht="78.75">
      <c r="A97" s="25" t="s">
        <v>172</v>
      </c>
      <c r="B97" s="17" t="s">
        <v>173</v>
      </c>
      <c r="C97" s="18">
        <v>2900</v>
      </c>
      <c r="D97" s="8"/>
    </row>
    <row r="98" spans="1:4" ht="31.5">
      <c r="A98" s="24" t="s">
        <v>174</v>
      </c>
      <c r="B98" s="22" t="s">
        <v>175</v>
      </c>
      <c r="C98" s="23">
        <f>SUM(C99)</f>
        <v>59.9</v>
      </c>
      <c r="D98" s="8"/>
    </row>
    <row r="99" spans="1:4" ht="31.5">
      <c r="A99" s="25" t="s">
        <v>176</v>
      </c>
      <c r="B99" s="17" t="s">
        <v>177</v>
      </c>
      <c r="C99" s="18">
        <v>59.9</v>
      </c>
      <c r="D99" s="8"/>
    </row>
    <row r="100" spans="1:4" ht="47.25">
      <c r="A100" s="24" t="s">
        <v>178</v>
      </c>
      <c r="B100" s="22" t="s">
        <v>179</v>
      </c>
      <c r="C100" s="23">
        <f>SUM(C101)</f>
        <v>986.8</v>
      </c>
      <c r="D100" s="8"/>
    </row>
    <row r="101" spans="1:4" ht="47.25">
      <c r="A101" s="25" t="s">
        <v>180</v>
      </c>
      <c r="B101" s="17" t="s">
        <v>181</v>
      </c>
      <c r="C101" s="18">
        <v>986.8</v>
      </c>
      <c r="D101" s="8"/>
    </row>
    <row r="102" spans="1:4" ht="15.75">
      <c r="A102" s="24" t="s">
        <v>182</v>
      </c>
      <c r="B102" s="22" t="s">
        <v>183</v>
      </c>
      <c r="C102" s="23">
        <f>SUM(C103)</f>
        <v>3024</v>
      </c>
      <c r="D102" s="8"/>
    </row>
    <row r="103" spans="1:4" ht="31.5">
      <c r="A103" s="25" t="s">
        <v>184</v>
      </c>
      <c r="B103" s="17" t="s">
        <v>185</v>
      </c>
      <c r="C103" s="18">
        <v>3024</v>
      </c>
      <c r="D103" s="8"/>
    </row>
    <row r="104" spans="1:4" ht="31.5">
      <c r="A104" s="24" t="s">
        <v>186</v>
      </c>
      <c r="B104" s="22" t="s">
        <v>187</v>
      </c>
      <c r="C104" s="23">
        <f>SUM(C105+C107+C109+C111+C113)</f>
        <v>169301.4</v>
      </c>
      <c r="D104" s="8"/>
    </row>
    <row r="105" spans="1:4" ht="47.25">
      <c r="A105" s="24" t="s">
        <v>188</v>
      </c>
      <c r="B105" s="22" t="s">
        <v>189</v>
      </c>
      <c r="C105" s="23">
        <f>SUM(C106)</f>
        <v>1580</v>
      </c>
      <c r="D105" s="8"/>
    </row>
    <row r="106" spans="1:4" ht="47.25">
      <c r="A106" s="25" t="s">
        <v>190</v>
      </c>
      <c r="B106" s="17" t="s">
        <v>191</v>
      </c>
      <c r="C106" s="18">
        <v>1580</v>
      </c>
      <c r="D106" s="8"/>
    </row>
    <row r="107" spans="1:4" ht="47.25">
      <c r="A107" s="24" t="s">
        <v>192</v>
      </c>
      <c r="B107" s="22" t="s">
        <v>193</v>
      </c>
      <c r="C107" s="23">
        <f>SUM(C108)</f>
        <v>3263.8</v>
      </c>
      <c r="D107" s="8"/>
    </row>
    <row r="108" spans="1:4" ht="47.25">
      <c r="A108" s="25" t="s">
        <v>194</v>
      </c>
      <c r="B108" s="17" t="s">
        <v>195</v>
      </c>
      <c r="C108" s="18">
        <v>3263.8</v>
      </c>
      <c r="D108" s="8"/>
    </row>
    <row r="109" spans="1:4" ht="94.5">
      <c r="A109" s="24" t="s">
        <v>196</v>
      </c>
      <c r="B109" s="22" t="s">
        <v>197</v>
      </c>
      <c r="C109" s="23">
        <f>SUM(C110)</f>
        <v>710.9</v>
      </c>
      <c r="D109" s="8"/>
    </row>
    <row r="110" spans="1:4" ht="110.25">
      <c r="A110" s="25" t="s">
        <v>198</v>
      </c>
      <c r="B110" s="17" t="s">
        <v>199</v>
      </c>
      <c r="C110" s="18">
        <v>710.9</v>
      </c>
      <c r="D110" s="8"/>
    </row>
    <row r="111" spans="1:4" ht="78.75">
      <c r="A111" s="24" t="s">
        <v>200</v>
      </c>
      <c r="B111" s="22" t="s">
        <v>201</v>
      </c>
      <c r="C111" s="23">
        <f>SUM(C112)</f>
        <v>103.9</v>
      </c>
      <c r="D111" s="8"/>
    </row>
    <row r="112" spans="1:4" ht="78.75">
      <c r="A112" s="25" t="s">
        <v>202</v>
      </c>
      <c r="B112" s="17" t="s">
        <v>203</v>
      </c>
      <c r="C112" s="18">
        <v>103.9</v>
      </c>
      <c r="D112" s="8"/>
    </row>
    <row r="113" spans="1:4" ht="15.75">
      <c r="A113" s="24" t="s">
        <v>204</v>
      </c>
      <c r="B113" s="22" t="s">
        <v>205</v>
      </c>
      <c r="C113" s="23">
        <f>SUM(C114)</f>
        <v>163642.79999999999</v>
      </c>
      <c r="D113" s="8"/>
    </row>
    <row r="114" spans="1:4" ht="31.5">
      <c r="A114" s="25" t="s">
        <v>206</v>
      </c>
      <c r="B114" s="17" t="s">
        <v>207</v>
      </c>
      <c r="C114" s="18">
        <v>163642.79999999999</v>
      </c>
      <c r="D114" s="8"/>
    </row>
    <row r="115" spans="1:4" ht="15.75">
      <c r="A115" s="24" t="s">
        <v>208</v>
      </c>
      <c r="B115" s="22" t="s">
        <v>209</v>
      </c>
      <c r="C115" s="23">
        <f>SUM(C116)</f>
        <v>666.1</v>
      </c>
      <c r="D115" s="8"/>
    </row>
    <row r="116" spans="1:4" ht="78.75">
      <c r="A116" s="24" t="s">
        <v>210</v>
      </c>
      <c r="B116" s="22" t="s">
        <v>211</v>
      </c>
      <c r="C116" s="23">
        <f>SUM(C117)</f>
        <v>666.1</v>
      </c>
      <c r="D116" s="8"/>
    </row>
    <row r="117" spans="1:4" ht="78.75">
      <c r="A117" s="25" t="s">
        <v>212</v>
      </c>
      <c r="B117" s="17" t="s">
        <v>213</v>
      </c>
      <c r="C117" s="18">
        <v>666.1</v>
      </c>
      <c r="D117" s="8"/>
    </row>
    <row r="118" spans="1:4" ht="63">
      <c r="A118" s="24" t="s">
        <v>214</v>
      </c>
      <c r="B118" s="22" t="s">
        <v>215</v>
      </c>
      <c r="C118" s="23">
        <f>SUM(C119)</f>
        <v>-1.2</v>
      </c>
      <c r="D118" s="8"/>
    </row>
    <row r="119" spans="1:4" ht="63">
      <c r="A119" s="24" t="s">
        <v>216</v>
      </c>
      <c r="B119" s="22" t="s">
        <v>217</v>
      </c>
      <c r="C119" s="23">
        <f>SUM(C120)</f>
        <v>-1.2</v>
      </c>
      <c r="D119" s="8"/>
    </row>
    <row r="120" spans="1:4" ht="63">
      <c r="A120" s="25" t="s">
        <v>218</v>
      </c>
      <c r="B120" s="17" t="s">
        <v>219</v>
      </c>
      <c r="C120" s="18">
        <v>-1.2</v>
      </c>
      <c r="D120" s="8"/>
    </row>
    <row r="121" spans="1:4" ht="15" customHeight="1">
      <c r="A121" s="6"/>
      <c r="B121" s="6"/>
      <c r="C121" s="6"/>
      <c r="D121" s="6"/>
    </row>
  </sheetData>
  <mergeCells count="5">
    <mergeCell ref="A2:C2"/>
    <mergeCell ref="A6:A8"/>
    <mergeCell ref="B6:B8"/>
    <mergeCell ref="C6:C8"/>
    <mergeCell ref="A5:C5"/>
  </mergeCells>
  <pageMargins left="0.98425196850393704" right="0.98425196850393704" top="0.78740157480314965" bottom="0.78740157480314965" header="0.51181102362204722" footer="0.51181102362204722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B02DAE9-981C-484F-B231-D1A47B93522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Администратор</cp:lastModifiedBy>
  <cp:lastPrinted>2019-03-26T00:14:36Z</cp:lastPrinted>
  <dcterms:created xsi:type="dcterms:W3CDTF">2019-03-19T04:15:07Z</dcterms:created>
  <dcterms:modified xsi:type="dcterms:W3CDTF">2019-03-26T00:14:52Z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SV_0503117M_20160101_11.xlsx</vt:lpwstr>
  </property>
  <property fmtid="{D5CDD505-2E9C-101B-9397-08002B2CF9AE}" pid="3" name="Название отчета">
    <vt:lpwstr>SV_0503117M_20160101_11.xlsx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18.2.0.30059591</vt:lpwstr>
  </property>
  <property fmtid="{D5CDD505-2E9C-101B-9397-08002B2CF9AE}" pid="6" name="Тип сервера">
    <vt:lpwstr>MSSQL</vt:lpwstr>
  </property>
  <property fmtid="{D5CDD505-2E9C-101B-9397-08002B2CF9AE}" pid="7" name="Сервер">
    <vt:lpwstr>registr-eao</vt:lpwstr>
  </property>
  <property fmtid="{D5CDD505-2E9C-101B-9397-08002B2CF9AE}" pid="8" name="База">
    <vt:lpwstr>svod_smart_eao</vt:lpwstr>
  </property>
  <property fmtid="{D5CDD505-2E9C-101B-9397-08002B2CF9AE}" pid="9" name="Пользователь">
    <vt:lpwstr>levina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